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<sst xmlns="http://schemas.openxmlformats.org/spreadsheetml/2006/main" count="67" uniqueCount="59">
  <si>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</si>
  <si>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</si>
  <si>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</si>
  <si>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</si>
  <si>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</si>
  <si>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</si>
  <si>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</si>
  <si>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</si>
  <si>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</si>
  <si>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</si>
  <si>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</si>
  <si>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</si>
  <si>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</si>
  <si>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</si>
  <si>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</si>
  <si>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</si>
  <si>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</si>
  <si>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</si>
  <si>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</si>
  <si>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</si>
  <si>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</si>
  <si>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</si>
  <si>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</si>
  <si>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</si>
  <si>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</si>
  <si>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</si>
  <si>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</si>
  <si>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</si>
  <si>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</si>
  <si>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</si>
  <si>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</si>
  <si>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</si>
  <si>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</si>
  <si>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</si>
  <si>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</si>
  <si>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</si>
  <si>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</si>
  <si>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</si>
  <si>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</si>
  <si>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</si>
  <si>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</si>
  <si>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</si>
  <si>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</si>
  <si>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</si>
  <si>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</si>
  <si>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</si>
  <si>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</si>
  <si>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</si>
  <si>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</si>
  <si>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</si>
  <si>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</si>
  <si>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Μεταβολή
2020-2021</t>
  </si>
  <si>
    <t>P</t>
  </si>
  <si>
    <t>Φεβρουάριος 2021</t>
  </si>
  <si>
    <t>Μεταβολή Ιαν.- Φεβρ. 2021</t>
  </si>
  <si>
    <t>Μάρτιος 2020</t>
  </si>
  <si>
    <t>Μάρτιος 2021</t>
  </si>
  <si>
    <t xml:space="preserve">            Ετήσια μεταβολή και μηνιαία μεταβολή: Μάρτιος 2020-2021</t>
  </si>
  <si>
    <t xml:space="preserve">            και Φεβρουάριος-Μάρτιος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</si>
</sst>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0" fillId="0" borderId="7" xfId="0" applyBorder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Μάρτιο του 2020 και 2021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138</c:v>
                </c:pt>
                <c:pt idx="1">
                  <c:v>34</c:v>
                </c:pt>
                <c:pt idx="2">
                  <c:v>1495</c:v>
                </c:pt>
                <c:pt idx="3">
                  <c:v>12</c:v>
                </c:pt>
                <c:pt idx="4">
                  <c:v>87</c:v>
                </c:pt>
                <c:pt idx="5">
                  <c:v>1376</c:v>
                </c:pt>
                <c:pt idx="6">
                  <c:v>4400</c:v>
                </c:pt>
                <c:pt idx="7">
                  <c:v>1172</c:v>
                </c:pt>
                <c:pt idx="8">
                  <c:v>9028</c:v>
                </c:pt>
                <c:pt idx="9">
                  <c:v>468</c:v>
                </c:pt>
                <c:pt idx="10">
                  <c:v>1268</c:v>
                </c:pt>
                <c:pt idx="11">
                  <c:v>261</c:v>
                </c:pt>
                <c:pt idx="12">
                  <c:v>1034</c:v>
                </c:pt>
                <c:pt idx="13">
                  <c:v>379</c:v>
                </c:pt>
                <c:pt idx="14">
                  <c:v>3869</c:v>
                </c:pt>
                <c:pt idx="15">
                  <c:v>1332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222</c:v>
                </c:pt>
                <c:pt idx="1">
                  <c:v>45</c:v>
                </c:pt>
                <c:pt idx="2">
                  <c:v>2063</c:v>
                </c:pt>
                <c:pt idx="3">
                  <c:v>15</c:v>
                </c:pt>
                <c:pt idx="4">
                  <c:v>96</c:v>
                </c:pt>
                <c:pt idx="5">
                  <c:v>2381</c:v>
                </c:pt>
                <c:pt idx="6">
                  <c:v>6159</c:v>
                </c:pt>
                <c:pt idx="7">
                  <c:v>1461</c:v>
                </c:pt>
                <c:pt idx="8">
                  <c:v>7493</c:v>
                </c:pt>
                <c:pt idx="9">
                  <c:v>793</c:v>
                </c:pt>
                <c:pt idx="10">
                  <c:v>1628</c:v>
                </c:pt>
                <c:pt idx="11">
                  <c:v>313</c:v>
                </c:pt>
                <c:pt idx="12">
                  <c:v>1493</c:v>
                </c:pt>
                <c:pt idx="13">
                  <c:v>659</c:v>
                </c:pt>
                <c:pt idx="14">
                  <c:v>5635</c:v>
                </c:pt>
                <c:pt idx="15">
                  <c:v>2477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6352"/>
        <c:axId val="19308928"/>
      </c:barChart>
      <c:catAx>
        <c:axId val="186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930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0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67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Μάρτιος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84</c:v>
                </c:pt>
                <c:pt idx="1">
                  <c:v>11</c:v>
                </c:pt>
                <c:pt idx="2">
                  <c:v>568</c:v>
                </c:pt>
                <c:pt idx="3">
                  <c:v>3</c:v>
                </c:pt>
                <c:pt idx="4">
                  <c:v>9</c:v>
                </c:pt>
                <c:pt idx="5">
                  <c:v>1005</c:v>
                </c:pt>
                <c:pt idx="6">
                  <c:v>1759</c:v>
                </c:pt>
                <c:pt idx="7">
                  <c:v>289</c:v>
                </c:pt>
                <c:pt idx="8">
                  <c:v>-1535</c:v>
                </c:pt>
                <c:pt idx="9">
                  <c:v>325</c:v>
                </c:pt>
                <c:pt idx="10">
                  <c:v>360</c:v>
                </c:pt>
                <c:pt idx="11">
                  <c:v>52</c:v>
                </c:pt>
                <c:pt idx="12">
                  <c:v>459</c:v>
                </c:pt>
                <c:pt idx="13">
                  <c:v>280</c:v>
                </c:pt>
                <c:pt idx="14">
                  <c:v>1766</c:v>
                </c:pt>
                <c:pt idx="15">
                  <c:v>1145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7408"/>
        <c:axId val="134220416"/>
      </c:barChart>
      <c:catAx>
        <c:axId val="21297408"/>
        <c:scaling>
          <c:orientation val="minMax"/>
        </c:scaling>
        <c:delete val="1"/>
        <c:axPos val="l"/>
        <c:majorTickMark val="out"/>
        <c:minorTickMark val="none"/>
        <c:tickLblPos val="nextTo"/>
        <c:crossAx val="134220416"/>
        <c:crosses val="autoZero"/>
        <c:auto val="1"/>
        <c:lblAlgn val="ctr"/>
        <c:lblOffset val="100"/>
        <c:noMultiLvlLbl val="0"/>
      </c:catAx>
      <c:valAx>
        <c:axId val="1342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12974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P29" sqref="P29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58</v>
      </c>
      <c r="E3" s="39"/>
      <c r="F3" s="39"/>
      <c r="G3" s="39"/>
      <c r="H3" s="39"/>
      <c r="I3" s="81"/>
      <c r="J3" s="81"/>
      <c r="K3" s="81"/>
      <c r="L3" s="81"/>
      <c r="M3" s="81"/>
      <c r="N3" s="8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2" s="3" customFormat="1" ht="55.5" customHeight="1" x14ac:dyDescent="0.2">
      <c r="C5" s="51"/>
      <c r="D5" s="52" t="s">
        <v>1</v>
      </c>
      <c r="E5" s="79" t="s">
        <v>53</v>
      </c>
      <c r="F5" s="79"/>
      <c r="G5" s="82" t="s">
        <v>54</v>
      </c>
      <c r="H5" s="79"/>
      <c r="I5" s="79" t="s">
        <v>55</v>
      </c>
      <c r="J5" s="79"/>
      <c r="K5" s="79" t="s">
        <v>56</v>
      </c>
      <c r="L5" s="79"/>
      <c r="M5" s="79" t="s">
        <v>51</v>
      </c>
      <c r="N5" s="80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7"/>
      <c r="R6" s="7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2020</v>
      </c>
      <c r="R7" s="67">
        <v>2021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218</v>
      </c>
      <c r="F8" s="46">
        <f>E8/E24</f>
        <v>6.6485711671597182E-3</v>
      </c>
      <c r="G8" s="47">
        <f t="shared" ref="G8:G23" si="0">K8-E8</f>
        <v>4</v>
      </c>
      <c r="H8" s="73">
        <f t="shared" ref="H8:H23" si="1">G8/E8</f>
        <v>1.834862385321101E-2</v>
      </c>
      <c r="I8" s="37">
        <v>138</v>
      </c>
      <c r="J8" s="74">
        <f>I8/I24</f>
        <v>5.2365954540280046E-3</v>
      </c>
      <c r="K8" s="37">
        <v>222</v>
      </c>
      <c r="L8" s="46">
        <f>K8/K24</f>
        <v>6.7409589165882246E-3</v>
      </c>
      <c r="M8" s="48">
        <f t="shared" ref="M8:M23" si="2">K8-I8</f>
        <v>84</v>
      </c>
      <c r="N8" s="35">
        <f t="shared" ref="N8:N23" si="3">M8/I8</f>
        <v>0.60869565217391308</v>
      </c>
      <c r="O8" s="26"/>
      <c r="P8" s="65"/>
      <c r="Q8" s="37">
        <f t="shared" ref="Q8:Q23" si="4">I8</f>
        <v>138</v>
      </c>
      <c r="R8" s="37">
        <f t="shared" ref="R8:R23" si="5">K8</f>
        <v>222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44</v>
      </c>
      <c r="F9" s="46">
        <f>E9/E24</f>
        <v>1.3419134465826954E-3</v>
      </c>
      <c r="G9" s="47">
        <f t="shared" si="0"/>
        <v>1</v>
      </c>
      <c r="H9" s="73">
        <f t="shared" si="1"/>
        <v>2.2727272727272728E-2</v>
      </c>
      <c r="I9" s="37">
        <v>34</v>
      </c>
      <c r="J9" s="74">
        <f>I9/I24</f>
        <v>1.290175691572117E-3</v>
      </c>
      <c r="K9" s="37">
        <v>45</v>
      </c>
      <c r="L9" s="46">
        <f>K9/K24</f>
        <v>1.3664105912003159E-3</v>
      </c>
      <c r="M9" s="48">
        <f t="shared" si="2"/>
        <v>11</v>
      </c>
      <c r="N9" s="35">
        <f t="shared" si="3"/>
        <v>0.3235294117647059</v>
      </c>
      <c r="O9" s="26"/>
      <c r="P9" s="1"/>
      <c r="Q9" s="37">
        <f t="shared" si="4"/>
        <v>34</v>
      </c>
      <c r="R9" s="37">
        <f t="shared" si="5"/>
        <v>45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2081</v>
      </c>
      <c r="F10" s="46">
        <f>E10/E24</f>
        <v>6.3466406416786122E-2</v>
      </c>
      <c r="G10" s="47">
        <f t="shared" si="0"/>
        <v>-18</v>
      </c>
      <c r="H10" s="73">
        <f t="shared" si="1"/>
        <v>-8.649687650168188E-3</v>
      </c>
      <c r="I10" s="37">
        <v>1495</v>
      </c>
      <c r="J10" s="74">
        <f>I10/I24</f>
        <v>5.6729784085303381E-2</v>
      </c>
      <c r="K10" s="37">
        <v>2063</v>
      </c>
      <c r="L10" s="46">
        <f>K10/K24</f>
        <v>6.2642334436583361E-2</v>
      </c>
      <c r="M10" s="48">
        <f t="shared" si="2"/>
        <v>568</v>
      </c>
      <c r="N10" s="35">
        <f t="shared" si="3"/>
        <v>0.37993311036789296</v>
      </c>
      <c r="O10" s="26"/>
      <c r="P10" s="66"/>
      <c r="Q10" s="37">
        <f t="shared" si="4"/>
        <v>1495</v>
      </c>
      <c r="R10" s="37">
        <f t="shared" si="5"/>
        <v>2063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16</v>
      </c>
      <c r="F11" s="46">
        <f>E11/E24</f>
        <v>4.8796852603007104E-4</v>
      </c>
      <c r="G11" s="47">
        <f t="shared" si="0"/>
        <v>-1</v>
      </c>
      <c r="H11" s="73">
        <f t="shared" si="1"/>
        <v>-6.25E-2</v>
      </c>
      <c r="I11" s="37">
        <v>12</v>
      </c>
      <c r="J11" s="74">
        <f>I11/I24</f>
        <v>4.5535612643721776E-4</v>
      </c>
      <c r="K11" s="37">
        <v>15</v>
      </c>
      <c r="L11" s="46">
        <f>K11/K24</f>
        <v>4.5547019706677195E-4</v>
      </c>
      <c r="M11" s="48">
        <f t="shared" si="2"/>
        <v>3</v>
      </c>
      <c r="N11" s="35">
        <f t="shared" si="3"/>
        <v>0.25</v>
      </c>
      <c r="O11" s="26"/>
      <c r="P11" s="5"/>
      <c r="Q11" s="37">
        <f t="shared" si="4"/>
        <v>12</v>
      </c>
      <c r="R11" s="37">
        <f t="shared" si="5"/>
        <v>15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99</v>
      </c>
      <c r="F12" s="46">
        <f>E12/E24</f>
        <v>3.0193052548110645E-3</v>
      </c>
      <c r="G12" s="47">
        <f t="shared" si="0"/>
        <v>-3</v>
      </c>
      <c r="H12" s="73">
        <f t="shared" si="1"/>
        <v>-3.0303030303030304E-2</v>
      </c>
      <c r="I12" s="37">
        <v>87</v>
      </c>
      <c r="J12" s="74">
        <f>I12/I24</f>
        <v>3.3013319166698288E-3</v>
      </c>
      <c r="K12" s="37">
        <v>96</v>
      </c>
      <c r="L12" s="46">
        <f>K12/K24</f>
        <v>2.9150092612273402E-3</v>
      </c>
      <c r="M12" s="48">
        <f t="shared" si="2"/>
        <v>9</v>
      </c>
      <c r="N12" s="35">
        <f t="shared" si="3"/>
        <v>0.10344827586206896</v>
      </c>
      <c r="O12" s="26"/>
      <c r="P12" s="5"/>
      <c r="Q12" s="37">
        <f t="shared" si="4"/>
        <v>87</v>
      </c>
      <c r="R12" s="37">
        <f t="shared" si="5"/>
        <v>96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2302</v>
      </c>
      <c r="F13" s="46">
        <f>E13/E24</f>
        <v>7.0206471682576474E-2</v>
      </c>
      <c r="G13" s="47">
        <f t="shared" si="0"/>
        <v>79</v>
      </c>
      <c r="H13" s="73">
        <f t="shared" si="1"/>
        <v>3.4317984361424851E-2</v>
      </c>
      <c r="I13" s="37">
        <v>1376</v>
      </c>
      <c r="J13" s="74">
        <f>I13/I24</f>
        <v>5.2214169164800969E-2</v>
      </c>
      <c r="K13" s="37">
        <v>2381</v>
      </c>
      <c r="L13" s="46">
        <f>K13/K24</f>
        <v>7.2298302614398929E-2</v>
      </c>
      <c r="M13" s="48">
        <f t="shared" si="2"/>
        <v>1005</v>
      </c>
      <c r="N13" s="35">
        <f t="shared" si="3"/>
        <v>0.73037790697674421</v>
      </c>
      <c r="O13" s="26"/>
      <c r="P13" s="5"/>
      <c r="Q13" s="37">
        <f t="shared" si="4"/>
        <v>1376</v>
      </c>
      <c r="R13" s="37">
        <f t="shared" si="5"/>
        <v>2381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6129</v>
      </c>
      <c r="F14" s="46">
        <f>E14/E24</f>
        <v>0.18692244350239409</v>
      </c>
      <c r="G14" s="47">
        <f t="shared" si="0"/>
        <v>30</v>
      </c>
      <c r="H14" s="73">
        <f t="shared" si="1"/>
        <v>4.8947626040137049E-3</v>
      </c>
      <c r="I14" s="37">
        <v>4400</v>
      </c>
      <c r="J14" s="74">
        <f>I14/I24</f>
        <v>0.16696391302697985</v>
      </c>
      <c r="K14" s="37">
        <v>6159</v>
      </c>
      <c r="L14" s="46">
        <f>K14/K24</f>
        <v>0.18701606291561657</v>
      </c>
      <c r="M14" s="48">
        <f t="shared" si="2"/>
        <v>1759</v>
      </c>
      <c r="N14" s="35">
        <f t="shared" si="3"/>
        <v>0.39977272727272728</v>
      </c>
      <c r="O14" s="26"/>
      <c r="P14" s="5"/>
      <c r="Q14" s="37">
        <f t="shared" si="4"/>
        <v>4400</v>
      </c>
      <c r="R14" s="37">
        <f t="shared" si="5"/>
        <v>6159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1466</v>
      </c>
      <c r="F15" s="46">
        <f>E15/E24</f>
        <v>4.4710116197505263E-2</v>
      </c>
      <c r="G15" s="47">
        <f t="shared" si="0"/>
        <v>-5</v>
      </c>
      <c r="H15" s="73">
        <f t="shared" si="1"/>
        <v>-3.4106412005457027E-3</v>
      </c>
      <c r="I15" s="37">
        <v>1172</v>
      </c>
      <c r="J15" s="74">
        <f>I15/I24</f>
        <v>4.447311501536827E-2</v>
      </c>
      <c r="K15" s="37">
        <v>1461</v>
      </c>
      <c r="L15" s="46">
        <f>K15/K24</f>
        <v>4.436279719430359E-2</v>
      </c>
      <c r="M15" s="48">
        <f t="shared" si="2"/>
        <v>289</v>
      </c>
      <c r="N15" s="35">
        <f t="shared" si="3"/>
        <v>0.24658703071672355</v>
      </c>
      <c r="O15" s="26"/>
      <c r="P15" s="5"/>
      <c r="Q15" s="37">
        <f t="shared" si="4"/>
        <v>1172</v>
      </c>
      <c r="R15" s="37">
        <f t="shared" si="5"/>
        <v>1461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7527</v>
      </c>
      <c r="F16" s="46">
        <f>E16/E24</f>
        <v>0.22955869346427155</v>
      </c>
      <c r="G16" s="47">
        <f t="shared" si="0"/>
        <v>-34</v>
      </c>
      <c r="H16" s="73">
        <f t="shared" si="1"/>
        <v>-4.5170718745848283E-3</v>
      </c>
      <c r="I16" s="37">
        <v>9028</v>
      </c>
      <c r="J16" s="74">
        <f>I16/I24</f>
        <v>0.34257959245626685</v>
      </c>
      <c r="K16" s="37">
        <v>7493</v>
      </c>
      <c r="L16" s="46">
        <f>K16/K24</f>
        <v>0.22752254577475481</v>
      </c>
      <c r="M16" s="48">
        <f t="shared" si="2"/>
        <v>-1535</v>
      </c>
      <c r="N16" s="35">
        <f t="shared" si="3"/>
        <v>-0.1700265839610102</v>
      </c>
      <c r="O16" s="26"/>
      <c r="P16" s="5"/>
      <c r="Q16" s="37">
        <f t="shared" si="4"/>
        <v>9028</v>
      </c>
      <c r="R16" s="37">
        <f t="shared" si="5"/>
        <v>7493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740</v>
      </c>
      <c r="F17" s="46">
        <f>E17/E24</f>
        <v>2.2568544328890786E-2</v>
      </c>
      <c r="G17" s="47">
        <f t="shared" si="0"/>
        <v>53</v>
      </c>
      <c r="H17" s="73">
        <f t="shared" si="1"/>
        <v>7.1621621621621626E-2</v>
      </c>
      <c r="I17" s="37">
        <v>468</v>
      </c>
      <c r="J17" s="74">
        <f>I17/I24</f>
        <v>1.7758888931051493E-2</v>
      </c>
      <c r="K17" s="37">
        <v>793</v>
      </c>
      <c r="L17" s="46">
        <f>K17/K24</f>
        <v>2.4079191084930011E-2</v>
      </c>
      <c r="M17" s="48">
        <f t="shared" si="2"/>
        <v>325</v>
      </c>
      <c r="N17" s="35">
        <f t="shared" si="3"/>
        <v>0.69444444444444442</v>
      </c>
      <c r="O17" s="26"/>
      <c r="P17" s="5"/>
      <c r="Q17" s="37">
        <f t="shared" si="4"/>
        <v>468</v>
      </c>
      <c r="R17" s="37">
        <f t="shared" si="5"/>
        <v>793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1658</v>
      </c>
      <c r="F18" s="46">
        <f>E18/E24</f>
        <v>5.0565738509866114E-2</v>
      </c>
      <c r="G18" s="47">
        <f t="shared" si="0"/>
        <v>-30</v>
      </c>
      <c r="H18" s="73">
        <f t="shared" si="1"/>
        <v>-1.8094089264173704E-2</v>
      </c>
      <c r="I18" s="37">
        <v>1268</v>
      </c>
      <c r="J18" s="74">
        <f>I18/I24</f>
        <v>4.8115964026866014E-2</v>
      </c>
      <c r="K18" s="37">
        <v>1628</v>
      </c>
      <c r="L18" s="46">
        <f>K18/K24</f>
        <v>4.9433698721646983E-2</v>
      </c>
      <c r="M18" s="48">
        <f t="shared" si="2"/>
        <v>360</v>
      </c>
      <c r="N18" s="35">
        <f t="shared" si="3"/>
        <v>0.28391167192429023</v>
      </c>
      <c r="O18" s="26"/>
      <c r="P18" s="5"/>
      <c r="Q18" s="37">
        <f t="shared" si="4"/>
        <v>1268</v>
      </c>
      <c r="R18" s="37">
        <f t="shared" si="5"/>
        <v>1628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307</v>
      </c>
      <c r="F19" s="46">
        <f>E19/E24</f>
        <v>9.3628960932019886E-3</v>
      </c>
      <c r="G19" s="47">
        <f t="shared" si="0"/>
        <v>6</v>
      </c>
      <c r="H19" s="73">
        <f t="shared" si="1"/>
        <v>1.9543973941368076E-2</v>
      </c>
      <c r="I19" s="37">
        <v>261</v>
      </c>
      <c r="J19" s="74">
        <f>I19/I24</f>
        <v>9.9039957500094873E-3</v>
      </c>
      <c r="K19" s="37">
        <v>313</v>
      </c>
      <c r="L19" s="46">
        <f>K19/K24</f>
        <v>9.5041447787933084E-3</v>
      </c>
      <c r="M19" s="48">
        <f t="shared" si="2"/>
        <v>52</v>
      </c>
      <c r="N19" s="35">
        <f t="shared" si="3"/>
        <v>0.19923371647509577</v>
      </c>
      <c r="O19" s="26"/>
      <c r="P19" s="5"/>
      <c r="Q19" s="37">
        <f t="shared" si="4"/>
        <v>261</v>
      </c>
      <c r="R19" s="37">
        <f t="shared" si="5"/>
        <v>313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1492</v>
      </c>
      <c r="F20" s="46">
        <f>E20/E24</f>
        <v>4.5503065052304129E-2</v>
      </c>
      <c r="G20" s="47">
        <f t="shared" si="0"/>
        <v>1</v>
      </c>
      <c r="H20" s="73">
        <f t="shared" si="1"/>
        <v>6.7024128686327079E-4</v>
      </c>
      <c r="I20" s="37">
        <v>1034</v>
      </c>
      <c r="J20" s="74">
        <f>I20/I24</f>
        <v>3.9236519561340263E-2</v>
      </c>
      <c r="K20" s="37">
        <v>1493</v>
      </c>
      <c r="L20" s="46">
        <f>K20/K24</f>
        <v>4.5334466948046034E-2</v>
      </c>
      <c r="M20" s="48">
        <f t="shared" si="2"/>
        <v>459</v>
      </c>
      <c r="N20" s="35">
        <f t="shared" si="3"/>
        <v>0.44390715667311414</v>
      </c>
      <c r="O20" s="26"/>
      <c r="P20" s="5"/>
      <c r="Q20" s="37">
        <f t="shared" si="4"/>
        <v>1034</v>
      </c>
      <c r="R20" s="37">
        <f t="shared" si="5"/>
        <v>1493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52</v>
      </c>
      <c r="B21" s="34" t="s">
        <v>50</v>
      </c>
      <c r="C21" s="56">
        <v>14</v>
      </c>
      <c r="D21" s="45" t="s">
        <v>18</v>
      </c>
      <c r="E21" s="37">
        <v>634</v>
      </c>
      <c r="F21" s="46">
        <f>E21/E24</f>
        <v>1.9335752843941567E-2</v>
      </c>
      <c r="G21" s="47">
        <f t="shared" si="0"/>
        <v>25</v>
      </c>
      <c r="H21" s="73">
        <f t="shared" si="1"/>
        <v>3.9432176656151417E-2</v>
      </c>
      <c r="I21" s="37">
        <v>379</v>
      </c>
      <c r="J21" s="74">
        <f>I21/I24</f>
        <v>1.4381664326642129E-2</v>
      </c>
      <c r="K21" s="37">
        <v>659</v>
      </c>
      <c r="L21" s="46">
        <f>K21/K24</f>
        <v>2.0010323991133512E-2</v>
      </c>
      <c r="M21" s="48">
        <f t="shared" si="2"/>
        <v>280</v>
      </c>
      <c r="N21" s="35">
        <f t="shared" si="3"/>
        <v>0.73878627968337729</v>
      </c>
      <c r="O21" s="26"/>
      <c r="P21" s="5"/>
      <c r="Q21" s="37">
        <f t="shared" si="4"/>
        <v>379</v>
      </c>
      <c r="R21" s="37">
        <f t="shared" si="5"/>
        <v>659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5663</v>
      </c>
      <c r="F22" s="46">
        <f>E22/E24</f>
        <v>0.17271036018176827</v>
      </c>
      <c r="G22" s="47">
        <f t="shared" si="0"/>
        <v>-28</v>
      </c>
      <c r="H22" s="73">
        <f t="shared" si="1"/>
        <v>-4.944375772558714E-3</v>
      </c>
      <c r="I22" s="37">
        <v>3869</v>
      </c>
      <c r="J22" s="74">
        <f>I22/I24</f>
        <v>0.14681440443213298</v>
      </c>
      <c r="K22" s="37">
        <v>5635</v>
      </c>
      <c r="L22" s="46">
        <f>K22/K24</f>
        <v>0.171104970698084</v>
      </c>
      <c r="M22" s="48">
        <f t="shared" si="2"/>
        <v>1766</v>
      </c>
      <c r="N22" s="35">
        <f t="shared" si="3"/>
        <v>0.45644869475316618</v>
      </c>
      <c r="O22" s="26"/>
      <c r="P22" s="5"/>
      <c r="Q22" s="37">
        <f t="shared" si="4"/>
        <v>3869</v>
      </c>
      <c r="R22" s="37">
        <f t="shared" si="5"/>
        <v>5635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75">
        <v>2413</v>
      </c>
      <c r="F23" s="46">
        <f>E23/E24</f>
        <v>7.3591753331910092E-2</v>
      </c>
      <c r="G23" s="47">
        <f t="shared" si="0"/>
        <v>64</v>
      </c>
      <c r="H23" s="73">
        <f t="shared" si="1"/>
        <v>2.652300041442188E-2</v>
      </c>
      <c r="I23" s="37">
        <v>1332</v>
      </c>
      <c r="J23" s="74">
        <f>I23/I24</f>
        <v>5.0544530034531174E-2</v>
      </c>
      <c r="K23" s="37">
        <v>2477</v>
      </c>
      <c r="L23" s="46">
        <f>K23/K24</f>
        <v>7.5213311875626271E-2</v>
      </c>
      <c r="M23" s="48">
        <f t="shared" si="2"/>
        <v>1145</v>
      </c>
      <c r="N23" s="35">
        <f t="shared" si="3"/>
        <v>0.85960960960960964</v>
      </c>
      <c r="O23" s="26"/>
      <c r="P23" s="5"/>
      <c r="Q23" s="37">
        <f t="shared" si="4"/>
        <v>1332</v>
      </c>
      <c r="R23" s="37">
        <f t="shared" si="5"/>
        <v>2477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32789</v>
      </c>
      <c r="F24" s="60">
        <f>E24/E24</f>
        <v>1</v>
      </c>
      <c r="G24" s="71">
        <f t="shared" ref="G24" si="6">K24-E24</f>
        <v>144</v>
      </c>
      <c r="H24" s="61">
        <f t="shared" ref="H24" si="7">G24/E24</f>
        <v>4.3917167342706395E-3</v>
      </c>
      <c r="I24" s="62">
        <f>SUM(I8:I23)</f>
        <v>26353</v>
      </c>
      <c r="J24" s="60">
        <f>I24/I24</f>
        <v>1</v>
      </c>
      <c r="K24" s="59">
        <f>SUM(K8:K23)</f>
        <v>32933</v>
      </c>
      <c r="L24" s="60">
        <f>K24/K24</f>
        <v>1</v>
      </c>
      <c r="M24" s="62">
        <f t="shared" ref="M24" si="8">K24-I24</f>
        <v>6580</v>
      </c>
      <c r="N24" s="72">
        <f t="shared" ref="N24" si="9">M24/I24</f>
        <v>0.24968694266307442</v>
      </c>
      <c r="O24" s="27"/>
      <c r="P24" s="5"/>
      <c r="Q24" s="68">
        <f>SUM(Q8:Q23)</f>
        <v>26353</v>
      </c>
      <c r="R24" s="69">
        <f>SUM(R8:R23)</f>
        <v>32933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2021-04-02T11:19:18Z</cp:lastPrinted>
  <dcterms:created xsi:type="dcterms:W3CDTF">2003-06-02T05:51:50Z</dcterms:created>
  <dcterms:modified xsi:type="dcterms:W3CDTF">2021-04-02T11:22:26Z</dcterms:modified>
</cp:coreProperties>
</file>